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i\Desktop\"/>
    </mc:Choice>
  </mc:AlternateContent>
  <xr:revisionPtr revIDLastSave="0" documentId="8_{814E195C-42E9-4F30-A39A-2AEE652ACFBC}" xr6:coauthVersionLast="43" xr6:coauthVersionMax="43" xr10:uidLastSave="{00000000-0000-0000-0000-000000000000}"/>
  <bookViews>
    <workbookView xWindow="-120" yWindow="-120" windowWidth="29040" windowHeight="15840" xr2:uid="{9CB14441-BF33-48EB-AEF8-0B522B4881A0}"/>
  </bookViews>
  <sheets>
    <sheet name="Sheet1" sheetId="1" r:id="rId1"/>
  </sheets>
  <definedNames>
    <definedName name="_xlnm.Print_Titles" localSheetId="0">Sheet1!$A:$E,Sheet1!$1:$2</definedName>
    <definedName name="QB_COLUMN_76200" localSheetId="0" hidden="1">Sheet1!$F$2</definedName>
    <definedName name="QB_DATA_0" localSheetId="0" hidden="1">Sheet1!$5:$5,Sheet1!$6:$6,Sheet1!$7:$7,Sheet1!$8:$8,Sheet1!$9:$9,Sheet1!$10:$10,Sheet1!$11:$11,Sheet1!$12:$12,Sheet1!$13:$13,Sheet1!$16:$16,Sheet1!$17:$17,Sheet1!$18:$18,Sheet1!$19:$19,Sheet1!$20:$20,Sheet1!$22:$22,Sheet1!$23:$23</definedName>
    <definedName name="QB_DATA_1" localSheetId="0" hidden="1">Sheet1!$25:$25,Sheet1!$27:$27,Sheet1!$28:$28,Sheet1!$29:$29,Sheet1!$30:$30,Sheet1!$31:$31,Sheet1!$32:$32,Sheet1!$33:$33,Sheet1!$34:$34,Sheet1!$35:$35,Sheet1!$36:$36,Sheet1!$38:$38,Sheet1!$39:$39,Sheet1!$40:$40,Sheet1!$41:$41,Sheet1!$42:$42</definedName>
    <definedName name="QB_DATA_2" localSheetId="0" hidden="1">Sheet1!$43:$43,Sheet1!$44:$44,Sheet1!$46:$46,Sheet1!$47:$47,Sheet1!$48:$48,Sheet1!$49:$49,Sheet1!$52:$52,Sheet1!$53:$53,Sheet1!$54:$54,Sheet1!$55:$55,Sheet1!$56:$56,Sheet1!$57:$57,Sheet1!$58:$58,Sheet1!$59:$59,Sheet1!$60:$60,Sheet1!$62:$62</definedName>
    <definedName name="QB_DATA_3" localSheetId="0" hidden="1">Sheet1!$63:$63,Sheet1!$64:$64,Sheet1!$65:$65,Sheet1!$67:$67,Sheet1!$68:$68,Sheet1!$69:$69,Sheet1!$71:$71,Sheet1!$72:$72,Sheet1!$73:$73,Sheet1!$74:$74,Sheet1!$75:$75,Sheet1!$76:$76,Sheet1!$77:$77,Sheet1!$78:$78,Sheet1!$79:$79,Sheet1!$80:$80</definedName>
    <definedName name="QB_DATA_4" localSheetId="0" hidden="1">Sheet1!$81:$81,Sheet1!$82:$82,Sheet1!$83:$83,Sheet1!$84:$84,Sheet1!$85:$85,Sheet1!$86:$86,Sheet1!$87:$87,Sheet1!$88:$88,Sheet1!$89:$89,Sheet1!$90:$90</definedName>
    <definedName name="QB_FORMULA_0" localSheetId="0" hidden="1">Sheet1!$F$14,Sheet1!$F$24,Sheet1!$F$37,Sheet1!$F$50,Sheet1!$F$61,Sheet1!$F$70,Sheet1!$F$91,Sheet1!$F$92,Sheet1!$F$93</definedName>
    <definedName name="QB_ROW_107230" localSheetId="0" hidden="1">Sheet1!$D$81</definedName>
    <definedName name="QB_ROW_11230" localSheetId="0" hidden="1">Sheet1!$D$6</definedName>
    <definedName name="QB_ROW_116230" localSheetId="0" hidden="1">Sheet1!$D$88</definedName>
    <definedName name="QB_ROW_117030" localSheetId="0" hidden="1">Sheet1!$D$51</definedName>
    <definedName name="QB_ROW_117330" localSheetId="0" hidden="1">Sheet1!$D$61</definedName>
    <definedName name="QB_ROW_118230" localSheetId="0" hidden="1">Sheet1!$D$25</definedName>
    <definedName name="QB_ROW_12230" localSheetId="0" hidden="1">Sheet1!$D$7</definedName>
    <definedName name="QB_ROW_138240" localSheetId="0" hidden="1">Sheet1!$E$27</definedName>
    <definedName name="QB_ROW_14230" localSheetId="0" hidden="1">Sheet1!$D$9</definedName>
    <definedName name="QB_ROW_144230" localSheetId="0" hidden="1">Sheet1!$D$39</definedName>
    <definedName name="QB_ROW_145230" localSheetId="0" hidden="1">Sheet1!$D$40</definedName>
    <definedName name="QB_ROW_146240" localSheetId="0" hidden="1">Sheet1!$E$33</definedName>
    <definedName name="QB_ROW_147240" localSheetId="0" hidden="1">Sheet1!$E$34</definedName>
    <definedName name="QB_ROW_148230" localSheetId="0" hidden="1">Sheet1!$D$10</definedName>
    <definedName name="QB_ROW_151240" localSheetId="0" hidden="1">Sheet1!$E$35</definedName>
    <definedName name="QB_ROW_152240" localSheetId="0" hidden="1">Sheet1!$E$69</definedName>
    <definedName name="QB_ROW_15230" localSheetId="0" hidden="1">Sheet1!$D$8</definedName>
    <definedName name="QB_ROW_168240" localSheetId="0" hidden="1">Sheet1!$E$52</definedName>
    <definedName name="QB_ROW_169240" localSheetId="0" hidden="1">Sheet1!$E$54</definedName>
    <definedName name="QB_ROW_170240" localSheetId="0" hidden="1">Sheet1!$E$55</definedName>
    <definedName name="QB_ROW_171240" localSheetId="0" hidden="1">Sheet1!$E$53</definedName>
    <definedName name="QB_ROW_172240" localSheetId="0" hidden="1">Sheet1!$E$57</definedName>
    <definedName name="QB_ROW_173240" localSheetId="0" hidden="1">Sheet1!$E$58</definedName>
    <definedName name="QB_ROW_174240" localSheetId="0" hidden="1">Sheet1!$E$59</definedName>
    <definedName name="QB_ROW_175240" localSheetId="0" hidden="1">Sheet1!$E$60</definedName>
    <definedName name="QB_ROW_18301" localSheetId="0" hidden="1">Sheet1!$A$93</definedName>
    <definedName name="QB_ROW_19011" localSheetId="0" hidden="1">Sheet1!$B$3</definedName>
    <definedName name="QB_ROW_192230" localSheetId="0" hidden="1">Sheet1!$D$43</definedName>
    <definedName name="QB_ROW_19311" localSheetId="0" hidden="1">Sheet1!$B$92</definedName>
    <definedName name="QB_ROW_193230" localSheetId="0" hidden="1">Sheet1!$D$44</definedName>
    <definedName name="QB_ROW_194240" localSheetId="0" hidden="1">Sheet1!$E$28</definedName>
    <definedName name="QB_ROW_195240" localSheetId="0" hidden="1">Sheet1!$E$31</definedName>
    <definedName name="QB_ROW_197240" localSheetId="0" hidden="1">Sheet1!$E$32</definedName>
    <definedName name="QB_ROW_20021" localSheetId="0" hidden="1">Sheet1!$C$4</definedName>
    <definedName name="QB_ROW_200230" localSheetId="0" hidden="1">Sheet1!$D$41</definedName>
    <definedName name="QB_ROW_20321" localSheetId="0" hidden="1">Sheet1!$C$14</definedName>
    <definedName name="QB_ROW_206230" localSheetId="0" hidden="1">Sheet1!$D$11</definedName>
    <definedName name="QB_ROW_21021" localSheetId="0" hidden="1">Sheet1!$C$15</definedName>
    <definedName name="QB_ROW_211230" localSheetId="0" hidden="1">Sheet1!$D$20</definedName>
    <definedName name="QB_ROW_21321" localSheetId="0" hidden="1">Sheet1!$C$91</definedName>
    <definedName name="QB_ROW_214240" localSheetId="0" hidden="1">Sheet1!$E$23</definedName>
    <definedName name="QB_ROW_215240" localSheetId="0" hidden="1">Sheet1!$E$30</definedName>
    <definedName name="QB_ROW_216240" localSheetId="0" hidden="1">Sheet1!$E$29</definedName>
    <definedName name="QB_ROW_217230" localSheetId="0" hidden="1">Sheet1!$D$76</definedName>
    <definedName name="QB_ROW_218240" localSheetId="0" hidden="1">Sheet1!$E$56</definedName>
    <definedName name="QB_ROW_220230" localSheetId="0" hidden="1">Sheet1!$D$12</definedName>
    <definedName name="QB_ROW_230230" localSheetId="0" hidden="1">Sheet1!$D$13</definedName>
    <definedName name="QB_ROW_25330" localSheetId="0" hidden="1">Sheet1!$D$16</definedName>
    <definedName name="QB_ROW_35230" localSheetId="0" hidden="1">Sheet1!$D$17</definedName>
    <definedName name="QB_ROW_36230" localSheetId="0" hidden="1">Sheet1!$D$18</definedName>
    <definedName name="QB_ROW_37230" localSheetId="0" hidden="1">Sheet1!$D$19</definedName>
    <definedName name="QB_ROW_38030" localSheetId="0" hidden="1">Sheet1!$D$21</definedName>
    <definedName name="QB_ROW_38330" localSheetId="0" hidden="1">Sheet1!$D$24</definedName>
    <definedName name="QB_ROW_39240" localSheetId="0" hidden="1">Sheet1!$E$22</definedName>
    <definedName name="QB_ROW_42330" localSheetId="0" hidden="1">Sheet1!$D$38</definedName>
    <definedName name="QB_ROW_44230" localSheetId="0" hidden="1">Sheet1!$D$89</definedName>
    <definedName name="QB_ROW_45230" localSheetId="0" hidden="1">Sheet1!$D$42</definedName>
    <definedName name="QB_ROW_47030" localSheetId="0" hidden="1">Sheet1!$D$45</definedName>
    <definedName name="QB_ROW_47330" localSheetId="0" hidden="1">Sheet1!$D$50</definedName>
    <definedName name="QB_ROW_48240" localSheetId="0" hidden="1">Sheet1!$E$47</definedName>
    <definedName name="QB_ROW_49240" localSheetId="0" hidden="1">Sheet1!$E$46</definedName>
    <definedName name="QB_ROW_50230" localSheetId="0" hidden="1">Sheet1!$D$62</definedName>
    <definedName name="QB_ROW_51230" localSheetId="0" hidden="1">Sheet1!$D$64</definedName>
    <definedName name="QB_ROW_54230" localSheetId="0" hidden="1">Sheet1!$D$65</definedName>
    <definedName name="QB_ROW_55030" localSheetId="0" hidden="1">Sheet1!$D$66</definedName>
    <definedName name="QB_ROW_55330" localSheetId="0" hidden="1">Sheet1!$D$70</definedName>
    <definedName name="QB_ROW_56240" localSheetId="0" hidden="1">Sheet1!$E$68</definedName>
    <definedName name="QB_ROW_57240" localSheetId="0" hidden="1">Sheet1!$E$67</definedName>
    <definedName name="QB_ROW_60030" localSheetId="0" hidden="1">Sheet1!$D$26</definedName>
    <definedName name="QB_ROW_60330" localSheetId="0" hidden="1">Sheet1!$D$37</definedName>
    <definedName name="QB_ROW_64330" localSheetId="0" hidden="1">Sheet1!$D$5</definedName>
    <definedName name="QB_ROW_70330" localSheetId="0" hidden="1">Sheet1!$D$71</definedName>
    <definedName name="QB_ROW_71330" localSheetId="0" hidden="1">Sheet1!$D$74</definedName>
    <definedName name="QB_ROW_72230" localSheetId="0" hidden="1">Sheet1!$D$75</definedName>
    <definedName name="QB_ROW_73230" localSheetId="0" hidden="1">Sheet1!$D$77</definedName>
    <definedName name="QB_ROW_74230" localSheetId="0" hidden="1">Sheet1!$D$78</definedName>
    <definedName name="QB_ROW_75230" localSheetId="0" hidden="1">Sheet1!$D$79</definedName>
    <definedName name="QB_ROW_76230" localSheetId="0" hidden="1">Sheet1!$D$80</definedName>
    <definedName name="QB_ROW_77230" localSheetId="0" hidden="1">Sheet1!$D$82</definedName>
    <definedName name="QB_ROW_78230" localSheetId="0" hidden="1">Sheet1!$D$83</definedName>
    <definedName name="QB_ROW_79230" localSheetId="0" hidden="1">Sheet1!$D$90</definedName>
    <definedName name="QB_ROW_82240" localSheetId="0" hidden="1">Sheet1!$E$36</definedName>
    <definedName name="QB_ROW_83240" localSheetId="0" hidden="1">Sheet1!$E$48</definedName>
    <definedName name="QB_ROW_84240" localSheetId="0" hidden="1">Sheet1!$E$49</definedName>
    <definedName name="QB_ROW_86330" localSheetId="0" hidden="1">Sheet1!$D$86</definedName>
    <definedName name="QB_ROW_87330" localSheetId="0" hidden="1">Sheet1!$D$87</definedName>
    <definedName name="QB_ROW_89330" localSheetId="0" hidden="1">Sheet1!$D$72</definedName>
    <definedName name="QB_ROW_92330" localSheetId="0" hidden="1">Sheet1!$D$73</definedName>
    <definedName name="QB_ROW_95230" localSheetId="0" hidden="1">Sheet1!$D$63</definedName>
    <definedName name="QB_ROW_98230" localSheetId="0" hidden="1">Sheet1!$D$84</definedName>
    <definedName name="QB_ROW_99230" localSheetId="0" hidden="1">Sheet1!$D$85</definedName>
    <definedName name="QBCANSUPPORTUPDATE" localSheetId="0">TRUE</definedName>
    <definedName name="QBCOMPANYFILENAME" localSheetId="0">"C:\Users\Miki\Documents\Quickbooks\University Council-AFT.QBW"</definedName>
    <definedName name="QBENDDATE" localSheetId="0">20200630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"471b48c22c25470a8f2f999bb9a67a52"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5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3" i="1" l="1"/>
  <c r="F92" i="1"/>
  <c r="F91" i="1"/>
  <c r="F70" i="1"/>
  <c r="F61" i="1"/>
  <c r="F50" i="1"/>
  <c r="F37" i="1"/>
  <c r="F24" i="1"/>
  <c r="F14" i="1"/>
</calcChain>
</file>

<file path=xl/sharedStrings.xml><?xml version="1.0" encoding="utf-8"?>
<sst xmlns="http://schemas.openxmlformats.org/spreadsheetml/2006/main" count="92" uniqueCount="92">
  <si>
    <t>Jul '19 - Jun 20</t>
  </si>
  <si>
    <t>Ordinary Income/Expense</t>
  </si>
  <si>
    <t>Income</t>
  </si>
  <si>
    <t>4000 · Total Dues</t>
  </si>
  <si>
    <t>4040 · CFT Formula Funding</t>
  </si>
  <si>
    <t>4060 · CFT Organizing Grant</t>
  </si>
  <si>
    <t>4110 · AFT Legal Defense Grant</t>
  </si>
  <si>
    <t>4410 · CFT Legal Defense Grant</t>
  </si>
  <si>
    <t>4500 · Interest - Bank of the West Sav</t>
  </si>
  <si>
    <t>4520 · Interest-UnitedLaborBank CD</t>
  </si>
  <si>
    <t>4530 · Interest-UnitedLaborBankCDARS</t>
  </si>
  <si>
    <t>4570 · Interest-Bank of the West Escro</t>
  </si>
  <si>
    <t>Total Income</t>
  </si>
  <si>
    <t>Expense</t>
  </si>
  <si>
    <t>6100 · CLC Per Capitas</t>
  </si>
  <si>
    <t>6150 · AFT Per capitas</t>
  </si>
  <si>
    <t>6160 · CFT Per capitas</t>
  </si>
  <si>
    <t>6170 · CLF Per capitas</t>
  </si>
  <si>
    <t>6175 · Dues Processing Fees</t>
  </si>
  <si>
    <t>6400 · Legal Expenses</t>
  </si>
  <si>
    <t>6410 · Legal fees</t>
  </si>
  <si>
    <t>6413 · Legal costs advanced</t>
  </si>
  <si>
    <t>Total 6400 · Legal Expenses</t>
  </si>
  <si>
    <t>6420 · Accountant expenses</t>
  </si>
  <si>
    <t>6560 · Payroll Expenses</t>
  </si>
  <si>
    <t>6561 · Salaries</t>
  </si>
  <si>
    <t>6564 · Payroll taxes</t>
  </si>
  <si>
    <t>6565 · 401(k) deposit-Employer</t>
  </si>
  <si>
    <t>6567 · Life insurance premium</t>
  </si>
  <si>
    <t>6568 · Health Benefits Premium</t>
  </si>
  <si>
    <t>6569 · Payroll processing fees</t>
  </si>
  <si>
    <t>6570 · Health Co-Payment Reimbursement</t>
  </si>
  <si>
    <t>7051 · Employee Profit Share Benefit</t>
  </si>
  <si>
    <t>7052 · 401(k) plan Admin. costs</t>
  </si>
  <si>
    <t>7090 · Workers' Comp - State Fund</t>
  </si>
  <si>
    <t>Total 6560 · Payroll Expenses</t>
  </si>
  <si>
    <t>6700 · Publications</t>
  </si>
  <si>
    <t>6800 · UC Coalition Activities</t>
  </si>
  <si>
    <t>6810 · Outreach material</t>
  </si>
  <si>
    <t>6820 · Recruitment expenses</t>
  </si>
  <si>
    <t>7020 · Payment - Consultants</t>
  </si>
  <si>
    <t>7030 · Course Release Reimbursement</t>
  </si>
  <si>
    <t>7050 · Professional Development-staff</t>
  </si>
  <si>
    <t>7100 · Statewide Operations</t>
  </si>
  <si>
    <t>7101 · Computers/supplies/software</t>
  </si>
  <si>
    <t>7102 · Office/Storage rental</t>
  </si>
  <si>
    <t>7103 · Online Services</t>
  </si>
  <si>
    <t>7104 · Miscellaneous</t>
  </si>
  <si>
    <t>Total 7100 · Statewide Operations</t>
  </si>
  <si>
    <t>7105 · Locals' Expenses</t>
  </si>
  <si>
    <t>7115 · Local 1474 Expenses</t>
  </si>
  <si>
    <t>7125 · Local 1990 Expenses</t>
  </si>
  <si>
    <t>7135 · Local 2023 Expenses</t>
  </si>
  <si>
    <t>7145 · Local 2226 Expenses</t>
  </si>
  <si>
    <t>7155 · Local 6366 Expenses</t>
  </si>
  <si>
    <t>7165 · Local 1966 Expenses</t>
  </si>
  <si>
    <t>7175 · Local 2034 Expenses</t>
  </si>
  <si>
    <t>7185 · Local 2141 Expenses</t>
  </si>
  <si>
    <t>7195 · Local 2199 Expenses</t>
  </si>
  <si>
    <t>Total 7105 · Locals' Expenses</t>
  </si>
  <si>
    <t>7110 · Supplies</t>
  </si>
  <si>
    <t>7111 · Books/Journal subscriptions</t>
  </si>
  <si>
    <t>7120 · Photocopies</t>
  </si>
  <si>
    <t>7130 · Postage</t>
  </si>
  <si>
    <t>7140 · Communications</t>
  </si>
  <si>
    <t>7141 · Email/Internet/DSL</t>
  </si>
  <si>
    <t>7142 · Telephone</t>
  </si>
  <si>
    <t>7143 · Locals' telephone</t>
  </si>
  <si>
    <t>Total 7140 · Communications</t>
  </si>
  <si>
    <t>7150 · Employee Travel/Meals</t>
  </si>
  <si>
    <t>7300 · Unit 18 Expenses</t>
  </si>
  <si>
    <t>7400 · Unit 17 Expenses</t>
  </si>
  <si>
    <t>7500 · Exec Bd Travel</t>
  </si>
  <si>
    <t>7501 · UCB Council Travel</t>
  </si>
  <si>
    <t>7502 · UCM Council Travel</t>
  </si>
  <si>
    <t>7503 · UCD Council Travel</t>
  </si>
  <si>
    <t>7504 · UCI Council Travel</t>
  </si>
  <si>
    <t>7505 · UCLA Council Travel</t>
  </si>
  <si>
    <t>7506 · UCR Council Travel</t>
  </si>
  <si>
    <t>7507 · UCSD Council Travel</t>
  </si>
  <si>
    <t>7508 · UCSB Council Travel</t>
  </si>
  <si>
    <t>7509 · UCSC Council Travel</t>
  </si>
  <si>
    <t>7510 · Council mtgs-room/food</t>
  </si>
  <si>
    <t>7511 · Council Meetings-Staff Travel</t>
  </si>
  <si>
    <t>7540 · Legislative Activities</t>
  </si>
  <si>
    <t>7550 · Conventions/Conferences/Trainin</t>
  </si>
  <si>
    <t>7600 · Insurance</t>
  </si>
  <si>
    <t>7650 · Bank Charges</t>
  </si>
  <si>
    <t>7800 · IRS &amp; State Taxes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</si>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</sst>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53730F3-D736-4588-ABD6-D636B15D44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9EDF106-AD6F-4971-B842-07F79F7EE0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4E40B-71B4-4363-8705-CAD2898A5EEB}">
  <sheetPr codeName="Sheet1"/>
  <dimension ref="A1:F94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12" customWidth="1"/>
    <col min="5" max="5" width="34.85546875" style="12" customWidth="1"/>
    <col min="6" max="6" width="12.28515625" style="13" bestFit="1" customWidth="1"/>
  </cols>
  <sheetData>
    <row r="1" spans="1:6" ht="15.75" thickBot="1" x14ac:dyDescent="0.3">
      <c r="A1" s="1"/>
      <c r="B1" s="1"/>
      <c r="C1" s="1"/>
      <c r="D1" s="1"/>
      <c r="E1" s="1"/>
      <c r="F1" s="2"/>
    </row>
    <row r="2" spans="1:6" s="11" customFormat="1" ht="16.5" thickTop="1" thickBot="1" x14ac:dyDescent="0.3">
      <c r="A2" s="9"/>
      <c r="B2" s="9"/>
      <c r="C2" s="9"/>
      <c r="D2" s="9"/>
      <c r="E2" s="9"/>
      <c r="F2" s="10" t="s">
        <v>0</v>
      </c>
    </row>
    <row r="3" spans="1:6" ht="15.75" thickTop="1" x14ac:dyDescent="0.25">
      <c r="A3" s="1"/>
      <c r="B3" s="1" t="s">
        <v>1</v>
      </c>
      <c r="C3" s="1"/>
      <c r="D3" s="1"/>
      <c r="E3" s="1"/>
      <c r="F3" s="3"/>
    </row>
    <row r="4" spans="1:6" x14ac:dyDescent="0.25">
      <c r="A4" s="1"/>
      <c r="B4" s="1"/>
      <c r="C4" s="1" t="s">
        <v>2</v>
      </c>
      <c r="D4" s="1"/>
      <c r="E4" s="1"/>
      <c r="F4" s="3"/>
    </row>
    <row r="5" spans="1:6" x14ac:dyDescent="0.25">
      <c r="A5" s="1"/>
      <c r="B5" s="1"/>
      <c r="C5" s="1"/>
      <c r="D5" s="1" t="s">
        <v>3</v>
      </c>
      <c r="E5" s="1"/>
      <c r="F5" s="3">
        <v>2184000</v>
      </c>
    </row>
    <row r="6" spans="1:6" x14ac:dyDescent="0.25">
      <c r="A6" s="1"/>
      <c r="B6" s="1"/>
      <c r="C6" s="1"/>
      <c r="D6" s="1" t="s">
        <v>4</v>
      </c>
      <c r="E6" s="1"/>
      <c r="F6" s="3">
        <v>206400</v>
      </c>
    </row>
    <row r="7" spans="1:6" x14ac:dyDescent="0.25">
      <c r="A7" s="1"/>
      <c r="B7" s="1"/>
      <c r="C7" s="1"/>
      <c r="D7" s="1" t="s">
        <v>5</v>
      </c>
      <c r="E7" s="1"/>
      <c r="F7" s="3">
        <v>196920</v>
      </c>
    </row>
    <row r="8" spans="1:6" x14ac:dyDescent="0.25">
      <c r="A8" s="1"/>
      <c r="B8" s="1"/>
      <c r="C8" s="1"/>
      <c r="D8" s="1" t="s">
        <v>6</v>
      </c>
      <c r="E8" s="1"/>
      <c r="F8" s="3">
        <v>15000</v>
      </c>
    </row>
    <row r="9" spans="1:6" x14ac:dyDescent="0.25">
      <c r="A9" s="1"/>
      <c r="B9" s="1"/>
      <c r="C9" s="1"/>
      <c r="D9" s="1" t="s">
        <v>7</v>
      </c>
      <c r="E9" s="1"/>
      <c r="F9" s="3">
        <v>15000</v>
      </c>
    </row>
    <row r="10" spans="1:6" x14ac:dyDescent="0.25">
      <c r="A10" s="1"/>
      <c r="B10" s="1"/>
      <c r="C10" s="1"/>
      <c r="D10" s="1" t="s">
        <v>8</v>
      </c>
      <c r="E10" s="1"/>
      <c r="F10" s="3">
        <v>168</v>
      </c>
    </row>
    <row r="11" spans="1:6" x14ac:dyDescent="0.25">
      <c r="A11" s="1"/>
      <c r="B11" s="1"/>
      <c r="C11" s="1"/>
      <c r="D11" s="1" t="s">
        <v>9</v>
      </c>
      <c r="E11" s="1"/>
      <c r="F11" s="3">
        <v>0</v>
      </c>
    </row>
    <row r="12" spans="1:6" x14ac:dyDescent="0.25">
      <c r="A12" s="1"/>
      <c r="B12" s="1"/>
      <c r="C12" s="1"/>
      <c r="D12" s="1" t="s">
        <v>10</v>
      </c>
      <c r="E12" s="1"/>
      <c r="F12" s="3">
        <v>660</v>
      </c>
    </row>
    <row r="13" spans="1:6" ht="15.75" thickBot="1" x14ac:dyDescent="0.3">
      <c r="A13" s="1"/>
      <c r="B13" s="1"/>
      <c r="C13" s="1"/>
      <c r="D13" s="1" t="s">
        <v>11</v>
      </c>
      <c r="E13" s="1"/>
      <c r="F13" s="4">
        <v>1.92</v>
      </c>
    </row>
    <row r="14" spans="1:6" x14ac:dyDescent="0.25">
      <c r="A14" s="1"/>
      <c r="B14" s="1"/>
      <c r="C14" s="1" t="s">
        <v>12</v>
      </c>
      <c r="D14" s="1"/>
      <c r="E14" s="1"/>
      <c r="F14" s="3">
        <f>ROUND(SUM(F4:F13),5)</f>
        <v>2618149.92</v>
      </c>
    </row>
    <row r="15" spans="1:6" x14ac:dyDescent="0.25">
      <c r="A15" s="1"/>
      <c r="B15" s="1"/>
      <c r="C15" s="1" t="s">
        <v>13</v>
      </c>
      <c r="D15" s="1"/>
      <c r="E15" s="1"/>
      <c r="F15" s="3"/>
    </row>
    <row r="16" spans="1:6" x14ac:dyDescent="0.25">
      <c r="A16" s="1"/>
      <c r="B16" s="1"/>
      <c r="C16" s="1"/>
      <c r="D16" s="1" t="s">
        <v>14</v>
      </c>
      <c r="E16" s="1"/>
      <c r="F16" s="3">
        <v>11280</v>
      </c>
    </row>
    <row r="17" spans="1:6" x14ac:dyDescent="0.25">
      <c r="A17" s="1"/>
      <c r="B17" s="1"/>
      <c r="C17" s="1"/>
      <c r="D17" s="1" t="s">
        <v>15</v>
      </c>
      <c r="E17" s="1"/>
      <c r="F17" s="3">
        <v>354000</v>
      </c>
    </row>
    <row r="18" spans="1:6" x14ac:dyDescent="0.25">
      <c r="A18" s="1"/>
      <c r="B18" s="1"/>
      <c r="C18" s="1"/>
      <c r="D18" s="1" t="s">
        <v>16</v>
      </c>
      <c r="E18" s="1"/>
      <c r="F18" s="3">
        <v>854400</v>
      </c>
    </row>
    <row r="19" spans="1:6" x14ac:dyDescent="0.25">
      <c r="A19" s="1"/>
      <c r="B19" s="1"/>
      <c r="C19" s="1"/>
      <c r="D19" s="1" t="s">
        <v>17</v>
      </c>
      <c r="E19" s="1"/>
      <c r="F19" s="3">
        <v>13020</v>
      </c>
    </row>
    <row r="20" spans="1:6" x14ac:dyDescent="0.25">
      <c r="A20" s="1"/>
      <c r="B20" s="1"/>
      <c r="C20" s="1"/>
      <c r="D20" s="1" t="s">
        <v>18</v>
      </c>
      <c r="E20" s="1"/>
      <c r="F20" s="3">
        <v>0</v>
      </c>
    </row>
    <row r="21" spans="1:6" x14ac:dyDescent="0.25">
      <c r="A21" s="1"/>
      <c r="B21" s="1"/>
      <c r="C21" s="1"/>
      <c r="D21" s="1" t="s">
        <v>19</v>
      </c>
      <c r="E21" s="1"/>
      <c r="F21" s="3"/>
    </row>
    <row r="22" spans="1:6" x14ac:dyDescent="0.25">
      <c r="A22" s="1"/>
      <c r="B22" s="1"/>
      <c r="C22" s="1"/>
      <c r="D22" s="1"/>
      <c r="E22" s="1" t="s">
        <v>20</v>
      </c>
      <c r="F22" s="3">
        <v>75000</v>
      </c>
    </row>
    <row r="23" spans="1:6" ht="15.75" thickBot="1" x14ac:dyDescent="0.3">
      <c r="A23" s="1"/>
      <c r="B23" s="1"/>
      <c r="C23" s="1"/>
      <c r="D23" s="1"/>
      <c r="E23" s="1" t="s">
        <v>21</v>
      </c>
      <c r="F23" s="4">
        <v>660</v>
      </c>
    </row>
    <row r="24" spans="1:6" x14ac:dyDescent="0.25">
      <c r="A24" s="1"/>
      <c r="B24" s="1"/>
      <c r="C24" s="1"/>
      <c r="D24" s="1" t="s">
        <v>22</v>
      </c>
      <c r="E24" s="1"/>
      <c r="F24" s="3">
        <f>ROUND(SUM(F21:F23),5)</f>
        <v>75660</v>
      </c>
    </row>
    <row r="25" spans="1:6" x14ac:dyDescent="0.25">
      <c r="A25" s="1"/>
      <c r="B25" s="1"/>
      <c r="C25" s="1"/>
      <c r="D25" s="1" t="s">
        <v>23</v>
      </c>
      <c r="E25" s="1"/>
      <c r="F25" s="3">
        <v>20000</v>
      </c>
    </row>
    <row r="26" spans="1:6" x14ac:dyDescent="0.25">
      <c r="A26" s="1"/>
      <c r="B26" s="1"/>
      <c r="C26" s="1"/>
      <c r="D26" s="1" t="s">
        <v>24</v>
      </c>
      <c r="E26" s="1"/>
      <c r="F26" s="3"/>
    </row>
    <row r="27" spans="1:6" x14ac:dyDescent="0.25">
      <c r="A27" s="1"/>
      <c r="B27" s="1"/>
      <c r="C27" s="1"/>
      <c r="D27" s="1"/>
      <c r="E27" s="1" t="s">
        <v>25</v>
      </c>
      <c r="F27" s="3">
        <v>696000</v>
      </c>
    </row>
    <row r="28" spans="1:6" x14ac:dyDescent="0.25">
      <c r="A28" s="1"/>
      <c r="B28" s="1"/>
      <c r="C28" s="1"/>
      <c r="D28" s="1"/>
      <c r="E28" s="1" t="s">
        <v>26</v>
      </c>
      <c r="F28" s="3">
        <v>60000</v>
      </c>
    </row>
    <row r="29" spans="1:6" x14ac:dyDescent="0.25">
      <c r="A29" s="1"/>
      <c r="B29" s="1"/>
      <c r="C29" s="1"/>
      <c r="D29" s="1"/>
      <c r="E29" s="1" t="s">
        <v>27</v>
      </c>
      <c r="F29" s="3">
        <v>30000</v>
      </c>
    </row>
    <row r="30" spans="1:6" x14ac:dyDescent="0.25">
      <c r="A30" s="1"/>
      <c r="B30" s="1"/>
      <c r="C30" s="1"/>
      <c r="D30" s="1"/>
      <c r="E30" s="1" t="s">
        <v>28</v>
      </c>
      <c r="F30" s="3">
        <v>600</v>
      </c>
    </row>
    <row r="31" spans="1:6" x14ac:dyDescent="0.25">
      <c r="A31" s="1"/>
      <c r="B31" s="1"/>
      <c r="C31" s="1"/>
      <c r="D31" s="1"/>
      <c r="E31" s="1" t="s">
        <v>29</v>
      </c>
      <c r="F31" s="3">
        <v>118800</v>
      </c>
    </row>
    <row r="32" spans="1:6" x14ac:dyDescent="0.25">
      <c r="A32" s="1"/>
      <c r="B32" s="1"/>
      <c r="C32" s="1"/>
      <c r="D32" s="1"/>
      <c r="E32" s="1" t="s">
        <v>30</v>
      </c>
      <c r="F32" s="3">
        <v>1920</v>
      </c>
    </row>
    <row r="33" spans="1:6" x14ac:dyDescent="0.25">
      <c r="A33" s="1"/>
      <c r="B33" s="1"/>
      <c r="C33" s="1"/>
      <c r="D33" s="1"/>
      <c r="E33" s="1" t="s">
        <v>31</v>
      </c>
      <c r="F33" s="3">
        <v>24000</v>
      </c>
    </row>
    <row r="34" spans="1:6" x14ac:dyDescent="0.25">
      <c r="A34" s="1"/>
      <c r="B34" s="1"/>
      <c r="C34" s="1"/>
      <c r="D34" s="1"/>
      <c r="E34" s="1" t="s">
        <v>32</v>
      </c>
      <c r="F34" s="3">
        <v>60000</v>
      </c>
    </row>
    <row r="35" spans="1:6" x14ac:dyDescent="0.25">
      <c r="A35" s="1"/>
      <c r="B35" s="1"/>
      <c r="C35" s="1"/>
      <c r="D35" s="1"/>
      <c r="E35" s="1" t="s">
        <v>33</v>
      </c>
      <c r="F35" s="3">
        <v>2400</v>
      </c>
    </row>
    <row r="36" spans="1:6" ht="15.75" thickBot="1" x14ac:dyDescent="0.3">
      <c r="A36" s="1"/>
      <c r="B36" s="1"/>
      <c r="C36" s="1"/>
      <c r="D36" s="1"/>
      <c r="E36" s="1" t="s">
        <v>34</v>
      </c>
      <c r="F36" s="4">
        <v>9600</v>
      </c>
    </row>
    <row r="37" spans="1:6" x14ac:dyDescent="0.25">
      <c r="A37" s="1"/>
      <c r="B37" s="1"/>
      <c r="C37" s="1"/>
      <c r="D37" s="1" t="s">
        <v>35</v>
      </c>
      <c r="E37" s="1"/>
      <c r="F37" s="3">
        <f>ROUND(SUM(F26:F36),5)</f>
        <v>1003320</v>
      </c>
    </row>
    <row r="38" spans="1:6" x14ac:dyDescent="0.25">
      <c r="A38" s="1"/>
      <c r="B38" s="1"/>
      <c r="C38" s="1"/>
      <c r="D38" s="1" t="s">
        <v>36</v>
      </c>
      <c r="E38" s="1"/>
      <c r="F38" s="3">
        <v>2000</v>
      </c>
    </row>
    <row r="39" spans="1:6" x14ac:dyDescent="0.25">
      <c r="A39" s="1"/>
      <c r="B39" s="1"/>
      <c r="C39" s="1"/>
      <c r="D39" s="1" t="s">
        <v>37</v>
      </c>
      <c r="E39" s="1"/>
      <c r="F39" s="3">
        <v>1000</v>
      </c>
    </row>
    <row r="40" spans="1:6" x14ac:dyDescent="0.25">
      <c r="A40" s="1"/>
      <c r="B40" s="1"/>
      <c r="C40" s="1"/>
      <c r="D40" s="1" t="s">
        <v>38</v>
      </c>
      <c r="E40" s="1"/>
      <c r="F40" s="3">
        <v>1000</v>
      </c>
    </row>
    <row r="41" spans="1:6" x14ac:dyDescent="0.25">
      <c r="A41" s="1"/>
      <c r="B41" s="1"/>
      <c r="C41" s="1"/>
      <c r="D41" s="1" t="s">
        <v>39</v>
      </c>
      <c r="E41" s="1"/>
      <c r="F41" s="3">
        <v>150</v>
      </c>
    </row>
    <row r="42" spans="1:6" x14ac:dyDescent="0.25">
      <c r="A42" s="1"/>
      <c r="B42" s="1"/>
      <c r="C42" s="1"/>
      <c r="D42" s="1" t="s">
        <v>40</v>
      </c>
      <c r="E42" s="1"/>
      <c r="F42" s="3">
        <v>3600</v>
      </c>
    </row>
    <row r="43" spans="1:6" x14ac:dyDescent="0.25">
      <c r="A43" s="1"/>
      <c r="B43" s="1"/>
      <c r="C43" s="1"/>
      <c r="D43" s="1" t="s">
        <v>41</v>
      </c>
      <c r="E43" s="1"/>
      <c r="F43" s="3">
        <v>22100</v>
      </c>
    </row>
    <row r="44" spans="1:6" x14ac:dyDescent="0.25">
      <c r="A44" s="1"/>
      <c r="B44" s="1"/>
      <c r="C44" s="1"/>
      <c r="D44" s="1" t="s">
        <v>42</v>
      </c>
      <c r="E44" s="1"/>
      <c r="F44" s="3">
        <v>10000</v>
      </c>
    </row>
    <row r="45" spans="1:6" x14ac:dyDescent="0.25">
      <c r="A45" s="1"/>
      <c r="B45" s="1"/>
      <c r="C45" s="1"/>
      <c r="D45" s="1" t="s">
        <v>43</v>
      </c>
      <c r="E45" s="1"/>
      <c r="F45" s="3"/>
    </row>
    <row r="46" spans="1:6" x14ac:dyDescent="0.25">
      <c r="A46" s="1"/>
      <c r="B46" s="1"/>
      <c r="C46" s="1"/>
      <c r="D46" s="1"/>
      <c r="E46" s="1" t="s">
        <v>44</v>
      </c>
      <c r="F46" s="3">
        <v>4000</v>
      </c>
    </row>
    <row r="47" spans="1:6" x14ac:dyDescent="0.25">
      <c r="A47" s="1"/>
      <c r="B47" s="1"/>
      <c r="C47" s="1"/>
      <c r="D47" s="1"/>
      <c r="E47" s="1" t="s">
        <v>45</v>
      </c>
      <c r="F47" s="3">
        <v>1056</v>
      </c>
    </row>
    <row r="48" spans="1:6" x14ac:dyDescent="0.25">
      <c r="A48" s="1"/>
      <c r="B48" s="1"/>
      <c r="C48" s="1"/>
      <c r="D48" s="1"/>
      <c r="E48" s="1" t="s">
        <v>46</v>
      </c>
      <c r="F48" s="3">
        <v>2040</v>
      </c>
    </row>
    <row r="49" spans="1:6" ht="15.75" thickBot="1" x14ac:dyDescent="0.3">
      <c r="A49" s="1"/>
      <c r="B49" s="1"/>
      <c r="C49" s="1"/>
      <c r="D49" s="1"/>
      <c r="E49" s="1" t="s">
        <v>47</v>
      </c>
      <c r="F49" s="4">
        <v>720</v>
      </c>
    </row>
    <row r="50" spans="1:6" x14ac:dyDescent="0.25">
      <c r="A50" s="1"/>
      <c r="B50" s="1"/>
      <c r="C50" s="1"/>
      <c r="D50" s="1" t="s">
        <v>48</v>
      </c>
      <c r="E50" s="1"/>
      <c r="F50" s="3">
        <f>ROUND(SUM(F45:F49),5)</f>
        <v>7816</v>
      </c>
    </row>
    <row r="51" spans="1:6" x14ac:dyDescent="0.25">
      <c r="A51" s="1"/>
      <c r="B51" s="1"/>
      <c r="C51" s="1"/>
      <c r="D51" s="1" t="s">
        <v>49</v>
      </c>
      <c r="E51" s="1"/>
      <c r="F51" s="3"/>
    </row>
    <row r="52" spans="1:6" x14ac:dyDescent="0.25">
      <c r="A52" s="1"/>
      <c r="B52" s="1"/>
      <c r="C52" s="1"/>
      <c r="D52" s="1"/>
      <c r="E52" s="1" t="s">
        <v>50</v>
      </c>
      <c r="F52" s="3">
        <v>1970</v>
      </c>
    </row>
    <row r="53" spans="1:6" x14ac:dyDescent="0.25">
      <c r="A53" s="1"/>
      <c r="B53" s="1"/>
      <c r="C53" s="1"/>
      <c r="D53" s="1"/>
      <c r="E53" s="1" t="s">
        <v>51</v>
      </c>
      <c r="F53" s="3">
        <v>2040</v>
      </c>
    </row>
    <row r="54" spans="1:6" x14ac:dyDescent="0.25">
      <c r="A54" s="1"/>
      <c r="B54" s="1"/>
      <c r="C54" s="1"/>
      <c r="D54" s="1"/>
      <c r="E54" s="1" t="s">
        <v>52</v>
      </c>
      <c r="F54" s="3">
        <v>850</v>
      </c>
    </row>
    <row r="55" spans="1:6" x14ac:dyDescent="0.25">
      <c r="A55" s="1"/>
      <c r="B55" s="1"/>
      <c r="C55" s="1"/>
      <c r="D55" s="1"/>
      <c r="E55" s="1" t="s">
        <v>53</v>
      </c>
      <c r="F55" s="3">
        <v>1000</v>
      </c>
    </row>
    <row r="56" spans="1:6" x14ac:dyDescent="0.25">
      <c r="A56" s="1"/>
      <c r="B56" s="1"/>
      <c r="C56" s="1"/>
      <c r="D56" s="1"/>
      <c r="E56" s="1" t="s">
        <v>54</v>
      </c>
      <c r="F56" s="3">
        <v>1000</v>
      </c>
    </row>
    <row r="57" spans="1:6" x14ac:dyDescent="0.25">
      <c r="A57" s="1"/>
      <c r="B57" s="1"/>
      <c r="C57" s="1"/>
      <c r="D57" s="1"/>
      <c r="E57" s="1" t="s">
        <v>55</v>
      </c>
      <c r="F57" s="3">
        <v>1000</v>
      </c>
    </row>
    <row r="58" spans="1:6" x14ac:dyDescent="0.25">
      <c r="A58" s="1"/>
      <c r="B58" s="1"/>
      <c r="C58" s="1"/>
      <c r="D58" s="1"/>
      <c r="E58" s="1" t="s">
        <v>56</v>
      </c>
      <c r="F58" s="3">
        <v>1000</v>
      </c>
    </row>
    <row r="59" spans="1:6" x14ac:dyDescent="0.25">
      <c r="A59" s="1"/>
      <c r="B59" s="1"/>
      <c r="C59" s="1"/>
      <c r="D59" s="1"/>
      <c r="E59" s="1" t="s">
        <v>57</v>
      </c>
      <c r="F59" s="3">
        <v>1000</v>
      </c>
    </row>
    <row r="60" spans="1:6" ht="15.75" thickBot="1" x14ac:dyDescent="0.3">
      <c r="A60" s="1"/>
      <c r="B60" s="1"/>
      <c r="C60" s="1"/>
      <c r="D60" s="1"/>
      <c r="E60" s="1" t="s">
        <v>58</v>
      </c>
      <c r="F60" s="4">
        <v>1000</v>
      </c>
    </row>
    <row r="61" spans="1:6" x14ac:dyDescent="0.25">
      <c r="A61" s="1"/>
      <c r="B61" s="1"/>
      <c r="C61" s="1"/>
      <c r="D61" s="1" t="s">
        <v>59</v>
      </c>
      <c r="E61" s="1"/>
      <c r="F61" s="3">
        <f>ROUND(SUM(F51:F60),5)</f>
        <v>10860</v>
      </c>
    </row>
    <row r="62" spans="1:6" x14ac:dyDescent="0.25">
      <c r="A62" s="1"/>
      <c r="B62" s="1"/>
      <c r="C62" s="1"/>
      <c r="D62" s="1" t="s">
        <v>60</v>
      </c>
      <c r="E62" s="1"/>
      <c r="F62" s="3">
        <v>1800</v>
      </c>
    </row>
    <row r="63" spans="1:6" x14ac:dyDescent="0.25">
      <c r="A63" s="1"/>
      <c r="B63" s="1"/>
      <c r="C63" s="1"/>
      <c r="D63" s="1" t="s">
        <v>61</v>
      </c>
      <c r="E63" s="1"/>
      <c r="F63" s="3">
        <v>100</v>
      </c>
    </row>
    <row r="64" spans="1:6" x14ac:dyDescent="0.25">
      <c r="A64" s="1"/>
      <c r="B64" s="1"/>
      <c r="C64" s="1"/>
      <c r="D64" s="1" t="s">
        <v>62</v>
      </c>
      <c r="E64" s="1"/>
      <c r="F64" s="3">
        <v>1680</v>
      </c>
    </row>
    <row r="65" spans="1:6" x14ac:dyDescent="0.25">
      <c r="A65" s="1"/>
      <c r="B65" s="1"/>
      <c r="C65" s="1"/>
      <c r="D65" s="1" t="s">
        <v>63</v>
      </c>
      <c r="E65" s="1"/>
      <c r="F65" s="3">
        <v>900</v>
      </c>
    </row>
    <row r="66" spans="1:6" x14ac:dyDescent="0.25">
      <c r="A66" s="1"/>
      <c r="B66" s="1"/>
      <c r="C66" s="1"/>
      <c r="D66" s="1" t="s">
        <v>64</v>
      </c>
      <c r="E66" s="1"/>
      <c r="F66" s="3"/>
    </row>
    <row r="67" spans="1:6" x14ac:dyDescent="0.25">
      <c r="A67" s="1"/>
      <c r="B67" s="1"/>
      <c r="C67" s="1"/>
      <c r="D67" s="1"/>
      <c r="E67" s="1" t="s">
        <v>65</v>
      </c>
      <c r="F67" s="3">
        <v>6720</v>
      </c>
    </row>
    <row r="68" spans="1:6" x14ac:dyDescent="0.25">
      <c r="A68" s="1"/>
      <c r="B68" s="1"/>
      <c r="C68" s="1"/>
      <c r="D68" s="1"/>
      <c r="E68" s="1" t="s">
        <v>66</v>
      </c>
      <c r="F68" s="3">
        <v>4080</v>
      </c>
    </row>
    <row r="69" spans="1:6" ht="15.75" thickBot="1" x14ac:dyDescent="0.3">
      <c r="A69" s="1"/>
      <c r="B69" s="1"/>
      <c r="C69" s="1"/>
      <c r="D69" s="1"/>
      <c r="E69" s="1" t="s">
        <v>67</v>
      </c>
      <c r="F69" s="4">
        <v>0</v>
      </c>
    </row>
    <row r="70" spans="1:6" x14ac:dyDescent="0.25">
      <c r="A70" s="1"/>
      <c r="B70" s="1"/>
      <c r="C70" s="1"/>
      <c r="D70" s="1" t="s">
        <v>68</v>
      </c>
      <c r="E70" s="1"/>
      <c r="F70" s="3">
        <f>ROUND(SUM(F66:F69),5)</f>
        <v>10800</v>
      </c>
    </row>
    <row r="71" spans="1:6" x14ac:dyDescent="0.25">
      <c r="A71" s="1"/>
      <c r="B71" s="1"/>
      <c r="C71" s="1"/>
      <c r="D71" s="1" t="s">
        <v>69</v>
      </c>
      <c r="E71" s="1"/>
      <c r="F71" s="3">
        <v>30000</v>
      </c>
    </row>
    <row r="72" spans="1:6" x14ac:dyDescent="0.25">
      <c r="A72" s="1"/>
      <c r="B72" s="1"/>
      <c r="C72" s="1"/>
      <c r="D72" s="1" t="s">
        <v>70</v>
      </c>
      <c r="E72" s="1"/>
      <c r="F72" s="3">
        <v>30000</v>
      </c>
    </row>
    <row r="73" spans="1:6" x14ac:dyDescent="0.25">
      <c r="A73" s="1"/>
      <c r="B73" s="1"/>
      <c r="C73" s="1"/>
      <c r="D73" s="1" t="s">
        <v>71</v>
      </c>
      <c r="E73" s="1"/>
      <c r="F73" s="3">
        <v>5000</v>
      </c>
    </row>
    <row r="74" spans="1:6" x14ac:dyDescent="0.25">
      <c r="A74" s="1"/>
      <c r="B74" s="1"/>
      <c r="C74" s="1"/>
      <c r="D74" s="1" t="s">
        <v>72</v>
      </c>
      <c r="E74" s="1"/>
      <c r="F74" s="3">
        <v>7500</v>
      </c>
    </row>
    <row r="75" spans="1:6" x14ac:dyDescent="0.25">
      <c r="A75" s="1"/>
      <c r="B75" s="1"/>
      <c r="C75" s="1"/>
      <c r="D75" s="1" t="s">
        <v>73</v>
      </c>
      <c r="E75" s="1"/>
      <c r="F75" s="3">
        <v>800</v>
      </c>
    </row>
    <row r="76" spans="1:6" x14ac:dyDescent="0.25">
      <c r="A76" s="1"/>
      <c r="B76" s="1"/>
      <c r="C76" s="1"/>
      <c r="D76" s="1" t="s">
        <v>74</v>
      </c>
      <c r="E76" s="1"/>
      <c r="F76" s="3">
        <v>800</v>
      </c>
    </row>
    <row r="77" spans="1:6" x14ac:dyDescent="0.25">
      <c r="A77" s="1"/>
      <c r="B77" s="1"/>
      <c r="C77" s="1"/>
      <c r="D77" s="1" t="s">
        <v>75</v>
      </c>
      <c r="E77" s="1"/>
      <c r="F77" s="3">
        <v>800</v>
      </c>
    </row>
    <row r="78" spans="1:6" x14ac:dyDescent="0.25">
      <c r="A78" s="1"/>
      <c r="B78" s="1"/>
      <c r="C78" s="1"/>
      <c r="D78" s="1" t="s">
        <v>76</v>
      </c>
      <c r="E78" s="1"/>
      <c r="F78" s="3">
        <v>800</v>
      </c>
    </row>
    <row r="79" spans="1:6" x14ac:dyDescent="0.25">
      <c r="A79" s="1"/>
      <c r="B79" s="1"/>
      <c r="C79" s="1"/>
      <c r="D79" s="1" t="s">
        <v>77</v>
      </c>
      <c r="E79" s="1"/>
      <c r="F79" s="3">
        <v>800</v>
      </c>
    </row>
    <row r="80" spans="1:6" x14ac:dyDescent="0.25">
      <c r="A80" s="1"/>
      <c r="B80" s="1"/>
      <c r="C80" s="1"/>
      <c r="D80" s="1" t="s">
        <v>78</v>
      </c>
      <c r="E80" s="1"/>
      <c r="F80" s="3">
        <v>800</v>
      </c>
    </row>
    <row r="81" spans="1:6" x14ac:dyDescent="0.25">
      <c r="A81" s="1"/>
      <c r="B81" s="1"/>
      <c r="C81" s="1"/>
      <c r="D81" s="1" t="s">
        <v>79</v>
      </c>
      <c r="E81" s="1"/>
      <c r="F81" s="3">
        <v>800</v>
      </c>
    </row>
    <row r="82" spans="1:6" x14ac:dyDescent="0.25">
      <c r="A82" s="1"/>
      <c r="B82" s="1"/>
      <c r="C82" s="1"/>
      <c r="D82" s="1" t="s">
        <v>80</v>
      </c>
      <c r="E82" s="1"/>
      <c r="F82" s="3">
        <v>1800</v>
      </c>
    </row>
    <row r="83" spans="1:6" x14ac:dyDescent="0.25">
      <c r="A83" s="1"/>
      <c r="B83" s="1"/>
      <c r="C83" s="1"/>
      <c r="D83" s="1" t="s">
        <v>81</v>
      </c>
      <c r="E83" s="1"/>
      <c r="F83" s="3">
        <v>800</v>
      </c>
    </row>
    <row r="84" spans="1:6" x14ac:dyDescent="0.25">
      <c r="A84" s="1"/>
      <c r="B84" s="1"/>
      <c r="C84" s="1"/>
      <c r="D84" s="1" t="s">
        <v>82</v>
      </c>
      <c r="E84" s="1"/>
      <c r="F84" s="3">
        <v>3000</v>
      </c>
    </row>
    <row r="85" spans="1:6" x14ac:dyDescent="0.25">
      <c r="A85" s="1"/>
      <c r="B85" s="1"/>
      <c r="C85" s="1"/>
      <c r="D85" s="1" t="s">
        <v>83</v>
      </c>
      <c r="E85" s="1"/>
      <c r="F85" s="3">
        <v>2000</v>
      </c>
    </row>
    <row r="86" spans="1:6" x14ac:dyDescent="0.25">
      <c r="A86" s="1"/>
      <c r="B86" s="1"/>
      <c r="C86" s="1"/>
      <c r="D86" s="1" t="s">
        <v>84</v>
      </c>
      <c r="E86" s="1"/>
      <c r="F86" s="3">
        <v>2000</v>
      </c>
    </row>
    <row r="87" spans="1:6" x14ac:dyDescent="0.25">
      <c r="A87" s="1"/>
      <c r="B87" s="1"/>
      <c r="C87" s="1"/>
      <c r="D87" s="1" t="s">
        <v>85</v>
      </c>
      <c r="E87" s="1"/>
      <c r="F87" s="3">
        <v>8000</v>
      </c>
    </row>
    <row r="88" spans="1:6" x14ac:dyDescent="0.25">
      <c r="A88" s="1"/>
      <c r="B88" s="1"/>
      <c r="C88" s="1"/>
      <c r="D88" s="1" t="s">
        <v>86</v>
      </c>
      <c r="E88" s="1"/>
      <c r="F88" s="3">
        <v>400</v>
      </c>
    </row>
    <row r="89" spans="1:6" x14ac:dyDescent="0.25">
      <c r="A89" s="1"/>
      <c r="B89" s="1"/>
      <c r="C89" s="1"/>
      <c r="D89" s="1" t="s">
        <v>87</v>
      </c>
      <c r="E89" s="1"/>
      <c r="F89" s="3">
        <v>200</v>
      </c>
    </row>
    <row r="90" spans="1:6" ht="15.75" thickBot="1" x14ac:dyDescent="0.3">
      <c r="A90" s="1"/>
      <c r="B90" s="1"/>
      <c r="C90" s="1"/>
      <c r="D90" s="1" t="s">
        <v>88</v>
      </c>
      <c r="E90" s="1"/>
      <c r="F90" s="5">
        <v>10</v>
      </c>
    </row>
    <row r="91" spans="1:6" ht="15.75" thickBot="1" x14ac:dyDescent="0.3">
      <c r="A91" s="1"/>
      <c r="B91" s="1"/>
      <c r="C91" s="1" t="s">
        <v>89</v>
      </c>
      <c r="D91" s="1"/>
      <c r="E91" s="1"/>
      <c r="F91" s="6">
        <f>ROUND(SUM(F15:F20)+SUM(F24:F25)+SUM(F37:F44)+F50+SUM(F61:F65)+SUM(F70:F90),5)</f>
        <v>2501796</v>
      </c>
    </row>
    <row r="92" spans="1:6" ht="15.75" thickBot="1" x14ac:dyDescent="0.3">
      <c r="A92" s="1"/>
      <c r="B92" s="1" t="s">
        <v>90</v>
      </c>
      <c r="C92" s="1"/>
      <c r="D92" s="1"/>
      <c r="E92" s="1"/>
      <c r="F92" s="6">
        <f>ROUND(F3+F14-F91,5)</f>
        <v>116353.92</v>
      </c>
    </row>
    <row r="93" spans="1:6" s="8" customFormat="1" ht="12" thickBot="1" x14ac:dyDescent="0.25">
      <c r="A93" s="1" t="s">
        <v>91</v>
      </c>
      <c r="B93" s="1"/>
      <c r="C93" s="1"/>
      <c r="D93" s="1"/>
      <c r="E93" s="1"/>
      <c r="F93" s="7">
        <f>F92</f>
        <v>116353.92</v>
      </c>
    </row>
    <row r="94" spans="1:6" ht="15.75" thickTop="1" x14ac:dyDescent="0.25"/>
  </sheetData>
  <pageMargins left="0.7" right="0.7" top="0.75" bottom="0.75" header="0.1" footer="0.3"/>
  <pageSetup orientation="portrait" verticalDpi="0" r:id="rId1"/>
  <headerFooter>
    <oddHeader>&amp;L&amp;"Arial,Bold"&amp;8 11:15 PM
&amp;"Arial,Bold"&amp;8 07/18/19
&amp;"Arial,Bold"&amp;8 Cash Basis&amp;C&amp;"Arial,Bold"&amp;12 University Council-AFT
&amp;"Arial,Bold"&amp;14 BUDGET for July 2019-June 2020
&amp;"Arial,Bold"&amp;10 Draft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dcterms:created xsi:type="dcterms:W3CDTF">2019-07-19T06:15:44Z</dcterms:created>
  <dcterms:modified xsi:type="dcterms:W3CDTF">2019-07-19T06:16:33Z</dcterms:modified>
</cp:coreProperties>
</file>